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2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64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1"/>
</workbook>
</file>

<file path=xl/sharedStrings.xml><?xml version="1.0" encoding="utf-8"?>
<sst xmlns="http://schemas.openxmlformats.org/spreadsheetml/2006/main" count="184" uniqueCount="138">
  <si>
    <t>speed</t>
  </si>
  <si>
    <t>cores</t>
  </si>
  <si>
    <t>John's current monster. Running windows it scored 8200.</t>
  </si>
  <si>
    <t>After killing 'svchost.exe' it scored 9500.</t>
  </si>
  <si>
    <t>kN/s (adjusted)</t>
  </si>
  <si>
    <t>kN/s</t>
  </si>
  <si>
    <t>Cores</t>
  </si>
  <si>
    <t>cost GBP</t>
  </si>
  <si>
    <t>Speed</t>
  </si>
  <si>
    <t>Hardware Users</t>
  </si>
  <si>
    <t>john current with svchost</t>
  </si>
  <si>
    <t>john's machine without svchost</t>
  </si>
  <si>
    <t>john's machine at 3.5GHz &amp; linux</t>
  </si>
  <si>
    <t>2x Xeon E5-2696 v3</t>
  </si>
  <si>
    <t>@2.80GHz</t>
  </si>
  <si>
    <t>Yorkman</t>
  </si>
  <si>
    <t>6950x 4.37 @ 1.371 V</t>
  </si>
  <si>
    <t>Kalikoba</t>
  </si>
  <si>
    <t>Prashanth</t>
  </si>
  <si>
    <t>Lukas Cimiotti</t>
  </si>
  <si>
    <t>2x Xeon E5-2697 v2</t>
  </si>
  <si>
    <t>@3.26GHz</t>
  </si>
  <si>
    <t>Ahmed Mansoor</t>
  </si>
  <si>
    <t>2x Xeon E5-2686 v3</t>
  </si>
  <si>
    <t>2.00GHz</t>
  </si>
  <si>
    <t>Sedat Canbaz</t>
  </si>
  <si>
    <t>2x Xeon E5-2690 v3</t>
  </si>
  <si>
    <t>3.10GHz</t>
  </si>
  <si>
    <t>TCEC S8 Superfinal</t>
  </si>
  <si>
    <t>2x Xeon E5-2695 v3</t>
  </si>
  <si>
    <t>2.30GHz</t>
  </si>
  <si>
    <t>Adam Kostas</t>
  </si>
  <si>
    <t>2x Xeon E5-2687W v3</t>
  </si>
  <si>
    <t>LZ</t>
  </si>
  <si>
    <t>2.60GHz</t>
  </si>
  <si>
    <t>Regina</t>
  </si>
  <si>
    <t>2x Xeon E5-2660W v3</t>
  </si>
  <si>
    <t>DeeDs</t>
  </si>
  <si>
    <t>2x E5-2689 – from Rybka Cluster</t>
  </si>
  <si>
    <t>2x Xeon E5-2640 v3</t>
  </si>
  <si>
    <t>Tony Rotella</t>
  </si>
  <si>
    <t>n/a</t>
  </si>
  <si>
    <t>2x Intel Xeon X5670</t>
  </si>
  <si>
    <t>@4.20GHz</t>
  </si>
  <si>
    <t>Intel Core i7-5960X</t>
  </si>
  <si>
    <t>@4.50GHz</t>
  </si>
  <si>
    <t>Jean-Paul Vael</t>
  </si>
  <si>
    <t>@3.80GHz</t>
  </si>
  <si>
    <t>Kajapix</t>
  </si>
  <si>
    <t>500-700</t>
  </si>
  <si>
    <t>2.93GHz</t>
  </si>
  <si>
    <t>Never_Again</t>
  </si>
  <si>
    <t>2x Intel Xeon X5690</t>
  </si>
  <si>
    <t>3.46GHz</t>
  </si>
  <si>
    <t>Mohamed Nayeem</t>
  </si>
  <si>
    <t>Intel Core i7-5930K</t>
  </si>
  <si>
    <t>Rob Nicholas</t>
  </si>
  <si>
    <t>Intel Core i7-3960X</t>
  </si>
  <si>
    <t>@5.00GHz</t>
  </si>
  <si>
    <t>Black Viper</t>
  </si>
  <si>
    <t>Intel Core i7-3930k</t>
  </si>
  <si>
    <t>Saugstrahler</t>
  </si>
  <si>
    <t>Intel Core i7 3930K</t>
  </si>
  <si>
    <t>@4.80GHz</t>
  </si>
  <si>
    <t>Robert F. Kamerer</t>
  </si>
  <si>
    <t>2x AMD Opteron 6176</t>
  </si>
  <si>
    <t>Ubaldo A. Farina</t>
  </si>
  <si>
    <t>Intel Core i7-990X</t>
  </si>
  <si>
    <t>@4.40GHz</t>
  </si>
  <si>
    <t>Daniel Tyson</t>
  </si>
  <si>
    <t>Intel Core i7-980X</t>
  </si>
  <si>
    <t>@4.33GHz</t>
  </si>
  <si>
    <t>Intel Core i5-6600K</t>
  </si>
  <si>
    <t>Dark_Wizzie</t>
  </si>
  <si>
    <t>Intel Core i7-970</t>
  </si>
  <si>
    <t>George Steele</t>
  </si>
  <si>
    <t>AMD FX-8350 Vishera</t>
  </si>
  <si>
    <t>@4.70GHz</t>
  </si>
  <si>
    <t>Trym Hansen</t>
  </si>
  <si>
    <t>AMD FX-8150 Zambezi</t>
  </si>
  <si>
    <t>Ilian Tonchev</t>
  </si>
  <si>
    <t>3.33GHz</t>
  </si>
  <si>
    <t>Intel Core i7 4790k</t>
  </si>
  <si>
    <t>Martin Thoresen</t>
  </si>
  <si>
    <t>4.00GHz</t>
  </si>
  <si>
    <t>Intel Core i7-6700k</t>
  </si>
  <si>
    <t>@4.00GHz</t>
  </si>
  <si>
    <t>Anonymous</t>
  </si>
  <si>
    <t>3.70GHz</t>
  </si>
  <si>
    <t>3.60GHz</t>
  </si>
  <si>
    <t>Michael Simpson</t>
  </si>
  <si>
    <t>Intel Core i7-4790K</t>
  </si>
  <si>
    <t>Intel Core i7-930</t>
  </si>
  <si>
    <t>@4.10GHz</t>
  </si>
  <si>
    <t>Intel Core i7-4790S</t>
  </si>
  <si>
    <t>@3.60GHz</t>
  </si>
  <si>
    <t>Intel Core i7-4930K</t>
  </si>
  <si>
    <t>3.99GHz</t>
  </si>
  <si>
    <t>Vincent Lejeune</t>
  </si>
  <si>
    <t>AMD Phenom II X6 1100T</t>
  </si>
  <si>
    <t>3.30GHz</t>
  </si>
  <si>
    <t>R. David</t>
  </si>
  <si>
    <t>Intel Core i7-4940MX</t>
  </si>
  <si>
    <t>Nathanael Russell</t>
  </si>
  <si>
    <t>Intel Core i5-750</t>
  </si>
  <si>
    <t>@4.15GHz</t>
  </si>
  <si>
    <t>Anthony Ramirez</t>
  </si>
  <si>
    <t>Intel Core i7 920</t>
  </si>
  <si>
    <t>John Terry</t>
  </si>
  <si>
    <t>AMD FX-6300 Vishera</t>
  </si>
  <si>
    <t>3.50GHz</t>
  </si>
  <si>
    <t>Ryan Soren</t>
  </si>
  <si>
    <t>Intel Core i5 3570K</t>
  </si>
  <si>
    <t>@4.60GHz</t>
  </si>
  <si>
    <t>Intel Core i7-3770</t>
  </si>
  <si>
    <t>3.40GHz</t>
  </si>
  <si>
    <t>Jason Coombs</t>
  </si>
  <si>
    <t>Intel Core i7 4710MQ</t>
  </si>
  <si>
    <t>2.50GHz</t>
  </si>
  <si>
    <t>Intel Core i7-4980HQ</t>
  </si>
  <si>
    <t>2.80GHz</t>
  </si>
  <si>
    <t>Roy</t>
  </si>
  <si>
    <t>Intel Core 2 QX6700</t>
  </si>
  <si>
    <t>2.66GHz</t>
  </si>
  <si>
    <t>Intel Core 2 Duo E8400 @4.21GHz</t>
  </si>
  <si>
    <t>Sergey Yujniy</t>
  </si>
  <si>
    <t>£699.99</t>
  </si>
  <si>
    <t>Dell Precision T5500 Xeon dual Hex Core X5675 3.06ghz 72GB ram barebones NVS280</t>
  </si>
  <si>
    <t>8,570 x 2</t>
  </si>
  <si>
    <t>£1,263</t>
  </si>
  <si>
    <t>HP Z800 Server 1T 48G, QUAD Core 2x XEON X5690 3.46 GHz NVIDIA Quadro 4000 2GB</t>
  </si>
  <si>
    <t>9189 x 2</t>
  </si>
  <si>
    <t>INTEL CORE I7-5960X LGA2011-V3 HASWELL-E 5TH GEN CUSTOM DESKTOP BUILDER WITH OS</t>
  </si>
  <si>
    <t>Intel Core i7-3820 @ 3.60GHz</t>
  </si>
  <si>
    <t>number of cores</t>
  </si>
  <si>
    <t>ratio</t>
  </si>
  <si>
    <t>adjusted</t>
  </si>
  <si>
    <t>base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</si>
</sst>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0%"/>
    <numFmt numFmtId="167" formatCode="[$$-409]#,##0.00;[RED]\-[$$-409]#,##0.00"/>
    <numFmt numFmtId="168" formatCode="0.000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color rgb="FFCCCCCC"/>
      <name val="Arial"/>
      <family val="2"/>
      <charset val="1"/>
    </font>
    <font>
      <sz val="10"/>
      <name val="Times New Roman"/>
      <family val="1"/>
      <charset val="1"/>
    </font>
    <font>
      <b val="true"/>
      <sz val="12"/>
      <name val="Times New Roman"/>
      <family val="1"/>
      <charset val="1"/>
    </font>
    <font>
      <sz val="10"/>
      <name val="Bitstream Charter"/>
      <family val="1"/>
      <charset val="1"/>
    </font>
    <font>
      <sz val="10"/>
      <color rgb="FF0000FF"/>
      <name val="Bitstream Charter"/>
      <family val="1"/>
      <charset val="1"/>
    </font>
    <font>
      <sz val="9"/>
      <color rgb="FF0000FF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CCFF99"/>
        <bgColor rgb="FFFFFF99"/>
      </patternFill>
    </fill>
    <fill>
      <patternFill patternType="solid">
        <fgColor rgb="FFFFCC99"/>
        <bgColor rgb="FFCCCCCC"/>
      </patternFill>
    </fill>
    <fill>
      <patternFill patternType="solid">
        <fgColor rgb="FFEEEEEE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www.ebay.co.uk/itm/Dell-Precision-T5500-Xeon-dual-Hex-Core-X5675-3-06ghz-72GB-ram-barebones-NVS280-/152118437294?hash=item236af725ae:g:hLIAAOSwoBtW4DWO" TargetMode="External"/><Relationship Id="rId2" Type="http://schemas.openxmlformats.org/officeDocument/2006/relationships/hyperlink" Target="http://www.ebay.co.uk/itm/HP-Z800-Server-1T-48G-QUAD-Core-2x-XEON-X5690-3-46-GHz-NVIDIA-Quadro-4000-2GB-/172378018467?hash=item282287d2a3:g:OLsAAOSwZJBYBM-M" TargetMode="External"/><Relationship Id="rId3" Type="http://schemas.openxmlformats.org/officeDocument/2006/relationships/hyperlink" Target="http://www.ebay.co.uk/itm/INTEL-CORE-I7-5960X-LGA2011-V3-HASWELL-E-5TH-GEN-CUSTOM-DESKTOP-BUILDER-WITH-OS-/252348701677?hash=item3ac1279bed:g:sx4AAOSwEjFXdA5a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5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B5" activeCellId="0" sqref="B5"/>
    </sheetView>
  </sheetViews>
  <sheetFormatPr defaultRowHeight="12.8"/>
  <cols>
    <col collapsed="false" hidden="false" max="1" min="1" style="1" width="11.5204081632653"/>
    <col collapsed="false" hidden="false" max="2" min="2" style="2" width="13.4744897959184"/>
    <col collapsed="false" hidden="false" max="3" min="3" style="1" width="6.44387755102041"/>
    <col collapsed="false" hidden="false" max="4" min="4" style="1" width="6.29081632653061"/>
    <col collapsed="false" hidden="false" max="5" min="5" style="1" width="8.56632653061224"/>
    <col collapsed="false" hidden="false" max="6" min="6" style="1" width="25.530612244898"/>
    <col collapsed="false" hidden="false" max="1023" min="7" style="1" width="11.5204081632653"/>
    <col collapsed="false" hidden="false" max="1025" min="1024" style="0" width="11.5204081632653"/>
  </cols>
  <sheetData>
    <row r="1" customFormat="false" ht="12.8" hidden="false" customHeight="false" outlineLevel="0" collapsed="false">
      <c r="A1" s="3" t="s">
        <v>0</v>
      </c>
      <c r="B1" s="4" t="s">
        <v>1</v>
      </c>
      <c r="C1" s="5"/>
      <c r="D1" s="5" t="s">
        <v>2</v>
      </c>
      <c r="E1" s="5"/>
      <c r="F1" s="5"/>
      <c r="G1" s="5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12.8" hidden="false" customHeight="false" outlineLevel="0" collapsed="false">
      <c r="A2" s="6" t="n">
        <v>26000</v>
      </c>
      <c r="B2" s="7" t="n">
        <v>10</v>
      </c>
      <c r="C2" s="5"/>
      <c r="D2" s="5" t="s">
        <v>3</v>
      </c>
      <c r="E2" s="5"/>
      <c r="F2" s="5"/>
      <c r="G2" s="5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2.8" hidden="false" customHeight="false" outlineLevel="0" collapsed="false">
      <c r="A3" s="6"/>
      <c r="B3" s="7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customFormat="false" ht="12.8" hidden="false" customHeight="false" outlineLevel="0" collapsed="false">
      <c r="A4" s="0"/>
      <c r="B4" s="8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</row>
    <row r="5" s="11" customFormat="true" ht="12.8" hidden="false" customHeight="false" outlineLevel="0" collapsed="false">
      <c r="A5" s="9" t="n">
        <f aca="false">B5/A2</f>
        <v>0</v>
      </c>
      <c r="B5" s="10" t="n">
        <f aca="false">E3</f>
        <v>0</v>
      </c>
      <c r="C5" s="11" t="n">
        <v>8200</v>
      </c>
      <c r="D5" s="11" t="n">
        <v>6</v>
      </c>
      <c r="F5" s="11" t="s">
        <v>10</v>
      </c>
      <c r="AMJ5" s="12"/>
    </row>
    <row r="6" s="11" customFormat="true" ht="12.8" hidden="false" customHeight="false" outlineLevel="0" collapsed="false">
      <c r="A6" s="9" t="n">
        <f aca="false">B6/A2</f>
        <v>0.471709510115006</v>
      </c>
      <c r="B6" s="10" t="n">
        <f aca="false">C6*(SQRT(B2/D6))</f>
        <v>12264.4472629902</v>
      </c>
      <c r="C6" s="11" t="n">
        <v>9500</v>
      </c>
      <c r="D6" s="11" t="n">
        <v>6</v>
      </c>
      <c r="F6" s="11" t="s">
        <v>11</v>
      </c>
      <c r="AMJ6" s="12"/>
    </row>
    <row r="7" s="11" customFormat="true" ht="12.8" hidden="false" customHeight="false" outlineLevel="0" collapsed="false">
      <c r="A7" s="9" t="n">
        <f aca="false">B7/A2</f>
        <v>0.546189959080533</v>
      </c>
      <c r="B7" s="10" t="n">
        <f aca="false">C7*(SQRT(B2/D7))</f>
        <v>14200.9389360939</v>
      </c>
      <c r="C7" s="11" t="n">
        <v>11000</v>
      </c>
      <c r="D7" s="11" t="n">
        <v>6</v>
      </c>
      <c r="F7" s="11" t="s">
        <v>12</v>
      </c>
      <c r="AMJ7" s="12"/>
    </row>
    <row r="8" customFormat="false" ht="12.8" hidden="false" customHeight="false" outlineLevel="0" collapsed="false">
      <c r="A8" s="13" t="n">
        <f aca="false">B8/A2</f>
        <v>0.927864970121072</v>
      </c>
      <c r="B8" s="8" t="n">
        <f aca="false">C8*(SQRT(B2/D8))</f>
        <v>24124.4892231479</v>
      </c>
      <c r="C8" s="1" t="n">
        <v>45773</v>
      </c>
      <c r="D8" s="1" t="n">
        <v>36</v>
      </c>
      <c r="E8" s="1" t="n">
        <v>3500</v>
      </c>
      <c r="F8" s="1" t="s">
        <v>13</v>
      </c>
      <c r="G8" s="1" t="s">
        <v>14</v>
      </c>
      <c r="H8" s="1" t="s">
        <v>15</v>
      </c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</row>
    <row r="9" customFormat="false" ht="12.8" hidden="false" customHeight="false" outlineLevel="0" collapsed="false">
      <c r="A9" s="13" t="n">
        <f aca="false">B9/A2</f>
        <v>1.02142307692308</v>
      </c>
      <c r="B9" s="8" t="n">
        <f aca="false">C9*(SQRT(B2/D9))</f>
        <v>26557</v>
      </c>
      <c r="C9" s="1" t="n">
        <v>26557</v>
      </c>
      <c r="D9" s="1" t="n">
        <v>10</v>
      </c>
      <c r="E9" s="0"/>
      <c r="F9" s="1" t="s">
        <v>16</v>
      </c>
      <c r="G9" s="0"/>
      <c r="H9" s="1" t="s">
        <v>17</v>
      </c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</row>
    <row r="10" customFormat="false" ht="12.8" hidden="false" customHeight="false" outlineLevel="0" collapsed="false">
      <c r="A10" s="13" t="n">
        <f aca="false">B10/A2</f>
        <v>0.898228752562314</v>
      </c>
      <c r="B10" s="8" t="n">
        <f aca="false">C10*(SQRT(B2/D10))</f>
        <v>23353.9475666202</v>
      </c>
      <c r="C10" s="1" t="n">
        <v>44311</v>
      </c>
      <c r="D10" s="1" t="n">
        <v>36</v>
      </c>
      <c r="E10" s="0"/>
      <c r="F10" s="1" t="s">
        <v>13</v>
      </c>
      <c r="G10" s="1" t="s">
        <v>14</v>
      </c>
      <c r="H10" s="1" t="s">
        <v>18</v>
      </c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</row>
    <row r="11" customFormat="false" ht="12.8" hidden="false" customHeight="false" outlineLevel="0" collapsed="false">
      <c r="A11" s="13" t="n">
        <f aca="false">B11/A2</f>
        <v>0.87266700814262</v>
      </c>
      <c r="B11" s="8" t="n">
        <f aca="false">C11*(SQRT(B2/D11))</f>
        <v>22689.3422117081</v>
      </c>
      <c r="C11" s="1" t="n">
        <v>43050</v>
      </c>
      <c r="D11" s="1" t="n">
        <v>36</v>
      </c>
      <c r="E11" s="0"/>
      <c r="F11" s="1" t="s">
        <v>13</v>
      </c>
      <c r="G11" s="1" t="s">
        <v>14</v>
      </c>
      <c r="H11" s="1" t="s">
        <v>19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</row>
    <row r="12" customFormat="false" ht="12.8" hidden="false" customHeight="false" outlineLevel="0" collapsed="false">
      <c r="A12" s="13" t="n">
        <f aca="false">B12/A2</f>
        <v>0.920776963744491</v>
      </c>
      <c r="B12" s="8" t="n">
        <f aca="false">C12*(SQRT(B2/D12))</f>
        <v>23940.2010573568</v>
      </c>
      <c r="C12" s="1" t="n">
        <v>37088</v>
      </c>
      <c r="D12" s="1" t="n">
        <v>24</v>
      </c>
      <c r="E12" s="0"/>
      <c r="F12" s="1" t="s">
        <v>20</v>
      </c>
      <c r="G12" s="1" t="s">
        <v>21</v>
      </c>
      <c r="H12" s="1" t="s">
        <v>22</v>
      </c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</row>
    <row r="13" customFormat="false" ht="12.8" hidden="false" customHeight="false" outlineLevel="0" collapsed="false">
      <c r="A13" s="13" t="n">
        <f aca="false">B13/A2</f>
        <v>0.738432375670601</v>
      </c>
      <c r="B13" s="8" t="n">
        <f aca="false">C13*(SQRT(B2/D13))</f>
        <v>19199.2417674356</v>
      </c>
      <c r="C13" s="1" t="n">
        <v>36428</v>
      </c>
      <c r="D13" s="1" t="n">
        <v>36</v>
      </c>
      <c r="E13" s="0"/>
      <c r="F13" s="1" t="s">
        <v>23</v>
      </c>
      <c r="G13" s="1" t="s">
        <v>24</v>
      </c>
      <c r="H13" s="1" t="s">
        <v>25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</row>
    <row r="14" customFormat="false" ht="12.8" hidden="false" customHeight="false" outlineLevel="0" collapsed="false">
      <c r="A14" s="13" t="n">
        <f aca="false">B14/A2</f>
        <v>0.886540784036671</v>
      </c>
      <c r="B14" s="8" t="n">
        <f aca="false">C14*(SQRT(B2/D14))</f>
        <v>23050.0603849534</v>
      </c>
      <c r="C14" s="1" t="n">
        <v>35709</v>
      </c>
      <c r="D14" s="1" t="n">
        <v>24</v>
      </c>
      <c r="E14" s="0"/>
      <c r="F14" s="1" t="s">
        <v>26</v>
      </c>
      <c r="G14" s="1" t="s">
        <v>27</v>
      </c>
      <c r="H14" s="1" t="s">
        <v>28</v>
      </c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</row>
    <row r="15" customFormat="false" ht="12.8" hidden="false" customHeight="false" outlineLevel="0" collapsed="false">
      <c r="A15" s="13" t="n">
        <f aca="false">B15/A2</f>
        <v>0.765842731431013</v>
      </c>
      <c r="B15" s="8" t="n">
        <f aca="false">C15*(SQRT(B2/D15))</f>
        <v>19911.9110172063</v>
      </c>
      <c r="C15" s="1" t="n">
        <v>33319</v>
      </c>
      <c r="D15" s="1" t="n">
        <v>28</v>
      </c>
      <c r="E15" s="0"/>
      <c r="F15" s="1" t="s">
        <v>29</v>
      </c>
      <c r="G15" s="1" t="s">
        <v>30</v>
      </c>
      <c r="H15" s="1" t="s">
        <v>31</v>
      </c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</row>
    <row r="16" customFormat="false" ht="12.8" hidden="false" customHeight="false" outlineLevel="0" collapsed="false">
      <c r="A16" s="13" t="n">
        <f aca="false">B16/A2</f>
        <v>0.823942578570294</v>
      </c>
      <c r="B16" s="8" t="n">
        <f aca="false">C16*(SQRT(B2/D16))</f>
        <v>21422.5070428276</v>
      </c>
      <c r="C16" s="1" t="n">
        <v>30296</v>
      </c>
      <c r="D16" s="1" t="n">
        <v>20</v>
      </c>
      <c r="E16" s="0"/>
      <c r="F16" s="1" t="s">
        <v>32</v>
      </c>
      <c r="G16" s="1" t="s">
        <v>27</v>
      </c>
      <c r="H16" s="1" t="s">
        <v>33</v>
      </c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</row>
    <row r="17" customFormat="false" ht="12.8" hidden="false" customHeight="false" outlineLevel="0" collapsed="false">
      <c r="A17" s="13" t="n">
        <f aca="false">B17/A2</f>
        <v>0.744730009206307</v>
      </c>
      <c r="B17" s="8" t="n">
        <f aca="false">C17*(SQRT(B2/D17))</f>
        <v>19362.980239364</v>
      </c>
      <c r="C17" s="1" t="n">
        <v>29997</v>
      </c>
      <c r="D17" s="1" t="n">
        <v>24</v>
      </c>
      <c r="E17" s="0"/>
      <c r="F17" s="1" t="s">
        <v>26</v>
      </c>
      <c r="G17" s="1" t="s">
        <v>34</v>
      </c>
      <c r="H17" s="1" t="s">
        <v>35</v>
      </c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</row>
    <row r="18" customFormat="false" ht="12.8" hidden="false" customHeight="false" outlineLevel="0" collapsed="false">
      <c r="A18" s="13" t="n">
        <f aca="false">B18/A2</f>
        <v>0.747847010348757</v>
      </c>
      <c r="B18" s="8" t="n">
        <f aca="false">C18*(SQRT(B2/D18))</f>
        <v>19444.0222690677</v>
      </c>
      <c r="C18" s="1" t="n">
        <v>27498</v>
      </c>
      <c r="D18" s="1" t="n">
        <v>20</v>
      </c>
      <c r="E18" s="0"/>
      <c r="F18" s="1" t="s">
        <v>36</v>
      </c>
      <c r="G18" s="1" t="s">
        <v>34</v>
      </c>
      <c r="H18" s="1" t="s">
        <v>37</v>
      </c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</row>
    <row r="19" customFormat="false" ht="12.8" hidden="false" customHeight="false" outlineLevel="0" collapsed="false">
      <c r="A19" s="13" t="n">
        <f aca="false">B19/A2</f>
        <v>0.760801435914164</v>
      </c>
      <c r="B19" s="8" t="n">
        <f aca="false">C19*(SQRT(B2/D19))</f>
        <v>19780.8373337683</v>
      </c>
      <c r="C19" s="1" t="n">
        <v>25021</v>
      </c>
      <c r="D19" s="1" t="n">
        <v>16</v>
      </c>
      <c r="E19" s="1" t="n">
        <v>1200</v>
      </c>
      <c r="F19" s="1" t="s">
        <v>38</v>
      </c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</row>
    <row r="20" customFormat="false" ht="12.8" hidden="false" customHeight="false" outlineLevel="0" collapsed="false">
      <c r="A20" s="13" t="n">
        <f aca="false">B20/A2</f>
        <v>0.728144837769732</v>
      </c>
      <c r="B20" s="8" t="n">
        <f aca="false">C20*(SQRT(B2/D20))</f>
        <v>18931.765782013</v>
      </c>
      <c r="C20" s="1" t="n">
        <v>23947</v>
      </c>
      <c r="D20" s="1" t="n">
        <v>16</v>
      </c>
      <c r="E20" s="0"/>
      <c r="F20" s="1" t="s">
        <v>39</v>
      </c>
      <c r="G20" s="1" t="s">
        <v>34</v>
      </c>
      <c r="H20" s="1" t="s">
        <v>40</v>
      </c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</row>
    <row r="21" s="16" customFormat="true" ht="12.8" hidden="false" customHeight="false" outlineLevel="0" collapsed="false">
      <c r="A21" s="14" t="n">
        <f aca="false">B21/A2</f>
        <v>0.837383525416552</v>
      </c>
      <c r="B21" s="15" t="n">
        <f aca="false">C21*(SQRT(B2/D21))</f>
        <v>21771.9716608304</v>
      </c>
      <c r="C21" s="16" t="n">
        <v>23850</v>
      </c>
      <c r="D21" s="16" t="n">
        <v>12</v>
      </c>
      <c r="E21" s="16" t="s">
        <v>41</v>
      </c>
      <c r="F21" s="16" t="s">
        <v>42</v>
      </c>
      <c r="G21" s="16" t="s">
        <v>43</v>
      </c>
      <c r="H21" s="16" t="s">
        <v>15</v>
      </c>
      <c r="AMJ21" s="0"/>
    </row>
    <row r="22" s="16" customFormat="true" ht="12.8" hidden="false" customHeight="false" outlineLevel="0" collapsed="false">
      <c r="A22" s="14" t="n">
        <f aca="false">B22/A2</f>
        <v>0.945297737488036</v>
      </c>
      <c r="B22" s="15" t="n">
        <f aca="false">C22*(SQRT(B2/D22))</f>
        <v>24577.7411746889</v>
      </c>
      <c r="C22" s="16" t="n">
        <v>21983</v>
      </c>
      <c r="D22" s="16" t="n">
        <v>8</v>
      </c>
      <c r="E22" s="16" t="s">
        <v>41</v>
      </c>
      <c r="F22" s="16" t="s">
        <v>44</v>
      </c>
      <c r="G22" s="16" t="s">
        <v>45</v>
      </c>
      <c r="H22" s="16" t="s">
        <v>46</v>
      </c>
      <c r="AMJ22" s="0"/>
    </row>
    <row r="23" s="16" customFormat="true" ht="12.8" hidden="false" customHeight="false" outlineLevel="0" collapsed="false">
      <c r="A23" s="14" t="n">
        <f aca="false">B23/A2</f>
        <v>0.806059504581415</v>
      </c>
      <c r="B23" s="15" t="n">
        <f aca="false">C23*(SQRT(B2/D23))</f>
        <v>20957.5471191168</v>
      </c>
      <c r="C23" s="16" t="n">
        <v>18745</v>
      </c>
      <c r="D23" s="16" t="n">
        <v>8</v>
      </c>
      <c r="E23" s="16" t="s">
        <v>41</v>
      </c>
      <c r="F23" s="16" t="s">
        <v>44</v>
      </c>
      <c r="G23" s="16" t="s">
        <v>47</v>
      </c>
      <c r="H23" s="16" t="s">
        <v>48</v>
      </c>
      <c r="AMJ23" s="0"/>
    </row>
    <row r="24" customFormat="false" ht="12.8" hidden="false" customHeight="false" outlineLevel="0" collapsed="false">
      <c r="A24" s="13" t="n">
        <f aca="false">B24/A2</f>
        <v>0.642836686241159</v>
      </c>
      <c r="B24" s="8" t="n">
        <f aca="false">C24*(SQRT(B2/D24))</f>
        <v>16713.7538422701</v>
      </c>
      <c r="C24" s="1" t="n">
        <v>18309</v>
      </c>
      <c r="D24" s="1" t="n">
        <v>12</v>
      </c>
      <c r="E24" s="0" t="s">
        <v>49</v>
      </c>
      <c r="F24" s="1" t="s">
        <v>42</v>
      </c>
      <c r="G24" s="1" t="s">
        <v>50</v>
      </c>
      <c r="H24" s="1" t="s">
        <v>51</v>
      </c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</row>
    <row r="25" customFormat="false" ht="12.8" hidden="false" customHeight="false" outlineLevel="0" collapsed="false">
      <c r="A25" s="13" t="n">
        <f aca="false">B25/A2</f>
        <v>0.611342639184612</v>
      </c>
      <c r="B25" s="8" t="n">
        <f aca="false">C25*(SQRT(B2/D25))</f>
        <v>15894.9086187999</v>
      </c>
      <c r="C25" s="1" t="n">
        <v>17412</v>
      </c>
      <c r="D25" s="1" t="n">
        <v>12</v>
      </c>
      <c r="E25" s="0"/>
      <c r="F25" s="1" t="s">
        <v>52</v>
      </c>
      <c r="G25" s="1" t="s">
        <v>53</v>
      </c>
      <c r="H25" s="1" t="s">
        <v>54</v>
      </c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</row>
    <row r="26" s="16" customFormat="true" ht="12.8" hidden="false" customHeight="false" outlineLevel="0" collapsed="false">
      <c r="A26" s="14" t="n">
        <f aca="false">B26/A2</f>
        <v>0.829563240578042</v>
      </c>
      <c r="B26" s="15" t="n">
        <f aca="false">C26*(SQRT(B2/D26))</f>
        <v>21568.6442550291</v>
      </c>
      <c r="C26" s="16" t="n">
        <v>16707</v>
      </c>
      <c r="D26" s="16" t="n">
        <v>6</v>
      </c>
      <c r="E26" s="16" t="s">
        <v>41</v>
      </c>
      <c r="F26" s="16" t="s">
        <v>55</v>
      </c>
      <c r="G26" s="16" t="s">
        <v>45</v>
      </c>
      <c r="H26" s="16" t="s">
        <v>56</v>
      </c>
      <c r="AMJ26" s="0"/>
    </row>
    <row r="27" s="16" customFormat="true" ht="12.8" hidden="false" customHeight="false" outlineLevel="0" collapsed="false">
      <c r="A27" s="14" t="n">
        <f aca="false">B27/A2</f>
        <v>0.825590949966548</v>
      </c>
      <c r="B27" s="15" t="n">
        <f aca="false">C27*(SQRT(B2/D27))</f>
        <v>21465.3646991302</v>
      </c>
      <c r="C27" s="16" t="n">
        <v>16627</v>
      </c>
      <c r="D27" s="16" t="n">
        <v>6</v>
      </c>
      <c r="E27" s="16" t="s">
        <v>41</v>
      </c>
      <c r="F27" s="16" t="s">
        <v>57</v>
      </c>
      <c r="G27" s="16" t="s">
        <v>58</v>
      </c>
      <c r="H27" s="16" t="s">
        <v>59</v>
      </c>
      <c r="AMJ27" s="0"/>
    </row>
    <row r="28" s="16" customFormat="true" ht="12.8" hidden="false" customHeight="false" outlineLevel="0" collapsed="false">
      <c r="A28" s="14" t="n">
        <f aca="false">B28/A2</f>
        <v>0.817497407845627</v>
      </c>
      <c r="B28" s="15" t="n">
        <f aca="false">C28*(SQRT(B2/D28))</f>
        <v>21254.9326039863</v>
      </c>
      <c r="C28" s="16" t="n">
        <v>16464</v>
      </c>
      <c r="D28" s="16" t="n">
        <v>6</v>
      </c>
      <c r="E28" s="16" t="s">
        <v>41</v>
      </c>
      <c r="F28" s="16" t="s">
        <v>60</v>
      </c>
      <c r="G28" s="16" t="s">
        <v>45</v>
      </c>
      <c r="H28" s="16" t="s">
        <v>61</v>
      </c>
      <c r="AMJ28" s="0"/>
    </row>
    <row r="29" s="16" customFormat="true" ht="12.8" hidden="false" customHeight="false" outlineLevel="0" collapsed="false">
      <c r="A29" s="14" t="n">
        <f aca="false">B29/A2</f>
        <v>0.806871530459878</v>
      </c>
      <c r="B29" s="15" t="n">
        <f aca="false">C29*(SQRT(B2/D29))</f>
        <v>20978.6597919568</v>
      </c>
      <c r="C29" s="16" t="n">
        <v>16250</v>
      </c>
      <c r="D29" s="16" t="n">
        <v>6</v>
      </c>
      <c r="E29" s="16" t="s">
        <v>41</v>
      </c>
      <c r="F29" s="16" t="s">
        <v>62</v>
      </c>
      <c r="G29" s="16" t="s">
        <v>63</v>
      </c>
      <c r="H29" s="16" t="s">
        <v>64</v>
      </c>
      <c r="AMJ29" s="0"/>
    </row>
    <row r="30" customFormat="false" ht="12.8" hidden="false" customHeight="false" outlineLevel="0" collapsed="false">
      <c r="A30" s="13" t="n">
        <f aca="false">B30/A2</f>
        <v>0.378981351152924</v>
      </c>
      <c r="B30" s="8" t="n">
        <f aca="false">C30*(SQRT(B2/D30))</f>
        <v>9853.51512997604</v>
      </c>
      <c r="C30" s="1" t="n">
        <v>15265</v>
      </c>
      <c r="D30" s="1" t="n">
        <v>24</v>
      </c>
      <c r="E30" s="0"/>
      <c r="F30" s="1" t="s">
        <v>65</v>
      </c>
      <c r="G30" s="1" t="s">
        <v>30</v>
      </c>
      <c r="H30" s="1" t="s">
        <v>66</v>
      </c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</row>
    <row r="31" s="16" customFormat="true" ht="12.8" hidden="false" customHeight="false" outlineLevel="0" collapsed="false">
      <c r="A31" s="14" t="n">
        <f aca="false">B31/A2</f>
        <v>0.738051595615731</v>
      </c>
      <c r="B31" s="15" t="n">
        <f aca="false">C31*(SQRT(B2/D31))</f>
        <v>19189.341486009</v>
      </c>
      <c r="C31" s="16" t="n">
        <v>14864</v>
      </c>
      <c r="D31" s="16" t="n">
        <v>6</v>
      </c>
      <c r="E31" s="16" t="s">
        <v>41</v>
      </c>
      <c r="F31" s="16" t="s">
        <v>67</v>
      </c>
      <c r="G31" s="16" t="s">
        <v>68</v>
      </c>
      <c r="H31" s="16" t="s">
        <v>69</v>
      </c>
      <c r="AMJ31" s="0"/>
    </row>
    <row r="32" s="16" customFormat="true" ht="12.8" hidden="false" customHeight="false" outlineLevel="0" collapsed="false">
      <c r="A32" s="14" t="n">
        <f aca="false">B32/A2</f>
        <v>0.734377226800099</v>
      </c>
      <c r="B32" s="15" t="n">
        <f aca="false">C32*(SQRT(B2/D32))</f>
        <v>19093.8078968026</v>
      </c>
      <c r="C32" s="16" t="n">
        <v>14790</v>
      </c>
      <c r="D32" s="16" t="n">
        <v>6</v>
      </c>
      <c r="E32" s="16" t="s">
        <v>41</v>
      </c>
      <c r="F32" s="16" t="s">
        <v>70</v>
      </c>
      <c r="G32" s="16" t="s">
        <v>71</v>
      </c>
      <c r="H32" s="16" t="s">
        <v>25</v>
      </c>
      <c r="AMJ32" s="0"/>
    </row>
    <row r="33" s="16" customFormat="true" ht="12.8" hidden="false" customHeight="false" outlineLevel="0" collapsed="false">
      <c r="A33" s="14" t="n">
        <f aca="false">B33/A2</f>
        <v>0.839037401487368</v>
      </c>
      <c r="B33" s="15" t="n">
        <f aca="false">C33*(SQRT(B2/D33))</f>
        <v>21814.9724386716</v>
      </c>
      <c r="C33" s="16" t="n">
        <v>13797</v>
      </c>
      <c r="D33" s="16" t="n">
        <v>4</v>
      </c>
      <c r="E33" s="16" t="s">
        <v>41</v>
      </c>
      <c r="F33" s="16" t="s">
        <v>72</v>
      </c>
      <c r="G33" s="16" t="s">
        <v>58</v>
      </c>
      <c r="H33" s="16" t="s">
        <v>73</v>
      </c>
      <c r="AMJ33" s="0"/>
    </row>
    <row r="34" s="16" customFormat="true" ht="12.8" hidden="false" customHeight="false" outlineLevel="0" collapsed="false">
      <c r="A34" s="14" t="n">
        <f aca="false">B34/A2</f>
        <v>0.649469514979397</v>
      </c>
      <c r="B34" s="15" t="n">
        <f aca="false">C34*(SQRT(B2/D34))</f>
        <v>16886.2073894643</v>
      </c>
      <c r="C34" s="16" t="n">
        <v>13080</v>
      </c>
      <c r="D34" s="16" t="n">
        <v>6</v>
      </c>
      <c r="E34" s="16" t="s">
        <v>41</v>
      </c>
      <c r="F34" s="16" t="s">
        <v>74</v>
      </c>
      <c r="G34" s="16" t="s">
        <v>47</v>
      </c>
      <c r="H34" s="16" t="s">
        <v>75</v>
      </c>
      <c r="AMJ34" s="0"/>
    </row>
    <row r="35" customFormat="false" ht="12.8" hidden="false" customHeight="false" outlineLevel="0" collapsed="false">
      <c r="A35" s="13" t="n">
        <f aca="false">B35/A2</f>
        <v>0.559619012676582</v>
      </c>
      <c r="B35" s="8" t="n">
        <f aca="false">C35*(SQRT(B2/D35))</f>
        <v>14550.0943295911</v>
      </c>
      <c r="C35" s="1" t="n">
        <v>13014</v>
      </c>
      <c r="D35" s="1" t="n">
        <v>8</v>
      </c>
      <c r="F35" s="1" t="s">
        <v>76</v>
      </c>
      <c r="G35" s="1" t="s">
        <v>77</v>
      </c>
      <c r="H35" s="1" t="s">
        <v>78</v>
      </c>
    </row>
    <row r="36" customFormat="false" ht="12.8" hidden="false" customHeight="false" outlineLevel="0" collapsed="false">
      <c r="A36" s="13" t="n">
        <f aca="false">B36/A2</f>
        <v>0.494386029563752</v>
      </c>
      <c r="B36" s="8" t="n">
        <f aca="false">C36*(SQRT(B2/D36))</f>
        <v>12854.0367686575</v>
      </c>
      <c r="C36" s="1" t="n">
        <v>11497</v>
      </c>
      <c r="D36" s="1" t="n">
        <v>8</v>
      </c>
      <c r="F36" s="1" t="s">
        <v>79</v>
      </c>
      <c r="G36" s="1" t="s">
        <v>68</v>
      </c>
      <c r="H36" s="1" t="s">
        <v>80</v>
      </c>
    </row>
    <row r="37" customFormat="false" ht="12.8" hidden="false" customHeight="false" outlineLevel="0" collapsed="false">
      <c r="A37" s="0"/>
      <c r="B37" s="0"/>
      <c r="C37" s="0"/>
      <c r="D37" s="0"/>
      <c r="F37" s="0"/>
      <c r="G37" s="0"/>
      <c r="H37" s="0"/>
    </row>
    <row r="38" customFormat="false" ht="12.8" hidden="false" customHeight="false" outlineLevel="0" collapsed="false">
      <c r="A38" s="0"/>
      <c r="B38" s="0"/>
      <c r="C38" s="0"/>
      <c r="D38" s="0"/>
      <c r="F38" s="0"/>
      <c r="G38" s="0"/>
      <c r="H38" s="0"/>
    </row>
    <row r="39" customFormat="false" ht="12.8" hidden="false" customHeight="false" outlineLevel="0" collapsed="false">
      <c r="A39" s="13" t="n">
        <f aca="false">B39/A2</f>
        <v>0.566299680301225</v>
      </c>
      <c r="B39" s="8" t="n">
        <f aca="false">C39*(SQRT(B2/D39))</f>
        <v>14723.7916878319</v>
      </c>
      <c r="C39" s="1" t="n">
        <v>11405</v>
      </c>
      <c r="D39" s="1" t="n">
        <v>6</v>
      </c>
      <c r="F39" s="1" t="s">
        <v>70</v>
      </c>
      <c r="G39" s="1" t="s">
        <v>81</v>
      </c>
      <c r="H39" s="1" t="s">
        <v>25</v>
      </c>
    </row>
    <row r="40" customFormat="false" ht="12.8" hidden="false" customHeight="false" outlineLevel="0" collapsed="false">
      <c r="A40" s="13" t="n">
        <f aca="false">B40/A2</f>
        <v>0.690167099331749</v>
      </c>
      <c r="B40" s="8" t="n">
        <f aca="false">C40*(SQRT(B2/D40))</f>
        <v>17944.3445826255</v>
      </c>
      <c r="C40" s="1" t="n">
        <v>11349</v>
      </c>
      <c r="D40" s="1" t="n">
        <v>4</v>
      </c>
      <c r="F40" s="1" t="s">
        <v>82</v>
      </c>
      <c r="G40" s="1" t="s">
        <v>45</v>
      </c>
      <c r="H40" s="1" t="s">
        <v>83</v>
      </c>
    </row>
    <row r="41" customFormat="false" ht="12.8" hidden="false" customHeight="false" outlineLevel="0" collapsed="false">
      <c r="A41" s="13" t="n">
        <f aca="false">B41/A2</f>
        <v>0.456501877868034</v>
      </c>
      <c r="B41" s="8" t="n">
        <f aca="false">C41*(SQRT(B2/D41))</f>
        <v>11869.0488245689</v>
      </c>
      <c r="C41" s="1" t="n">
        <v>10616</v>
      </c>
      <c r="D41" s="1" t="n">
        <v>8</v>
      </c>
      <c r="F41" s="1" t="s">
        <v>76</v>
      </c>
      <c r="G41" s="1" t="s">
        <v>84</v>
      </c>
      <c r="H41" s="1" t="s">
        <v>73</v>
      </c>
    </row>
    <row r="42" customFormat="false" ht="12.8" hidden="false" customHeight="false" outlineLevel="0" collapsed="false">
      <c r="A42" s="13" t="n">
        <f aca="false">B42/A2</f>
        <v>0.59146754851534</v>
      </c>
      <c r="B42" s="8" t="n">
        <f aca="false">C42*(SQRT(B2/D42))</f>
        <v>15378.1562613988</v>
      </c>
      <c r="C42" s="1" t="n">
        <v>9726</v>
      </c>
      <c r="D42" s="1" t="n">
        <v>4</v>
      </c>
      <c r="F42" s="1" t="s">
        <v>85</v>
      </c>
      <c r="G42" s="1" t="s">
        <v>86</v>
      </c>
      <c r="H42" s="1" t="s">
        <v>87</v>
      </c>
    </row>
    <row r="43" customFormat="false" ht="12.8" hidden="false" customHeight="false" outlineLevel="0" collapsed="false">
      <c r="A43" s="13" t="n">
        <f aca="false">B43/A2</f>
        <v>0.585325432290782</v>
      </c>
      <c r="B43" s="8" t="n">
        <f aca="false">C43*(SQRT(B2/D43))</f>
        <v>15218.4612395603</v>
      </c>
      <c r="C43" s="1" t="n">
        <v>9625</v>
      </c>
      <c r="D43" s="1" t="n">
        <v>4</v>
      </c>
      <c r="F43" s="1" t="s">
        <v>72</v>
      </c>
      <c r="G43" s="1" t="s">
        <v>88</v>
      </c>
      <c r="H43" s="1" t="s">
        <v>73</v>
      </c>
    </row>
    <row r="44" customFormat="false" ht="12.8" hidden="false" customHeight="false" outlineLevel="0" collapsed="false">
      <c r="A44" s="13" t="n">
        <f aca="false">B44/A2</f>
        <v>0.406405354910587</v>
      </c>
      <c r="B44" s="8" t="n">
        <f aca="false">C44*(SQRT(B2/D44))</f>
        <v>10566.5392276753</v>
      </c>
      <c r="C44" s="1" t="n">
        <v>9451</v>
      </c>
      <c r="D44" s="1" t="n">
        <v>8</v>
      </c>
      <c r="F44" s="1" t="s">
        <v>79</v>
      </c>
      <c r="G44" s="1" t="s">
        <v>89</v>
      </c>
      <c r="H44" s="1" t="s">
        <v>90</v>
      </c>
    </row>
    <row r="45" customFormat="false" ht="12.8" hidden="false" customHeight="false" outlineLevel="0" collapsed="false">
      <c r="A45" s="13" t="n">
        <f aca="false">B45/A2</f>
        <v>0.570791117660393</v>
      </c>
      <c r="B45" s="8" t="n">
        <f aca="false">C45*(SQRT(B2/D45))</f>
        <v>14840.5690591702</v>
      </c>
      <c r="C45" s="1" t="n">
        <v>9386</v>
      </c>
      <c r="D45" s="1" t="n">
        <v>4</v>
      </c>
      <c r="F45" s="1" t="s">
        <v>91</v>
      </c>
      <c r="G45" s="1" t="s">
        <v>84</v>
      </c>
      <c r="H45" s="1" t="s">
        <v>73</v>
      </c>
    </row>
    <row r="46" customFormat="false" ht="12.8" hidden="false" customHeight="false" outlineLevel="0" collapsed="false">
      <c r="A46" s="13" t="n">
        <f aca="false">B46/A2</f>
        <v>0.547986230688024</v>
      </c>
      <c r="B46" s="8" t="n">
        <f aca="false">C46*(SQRT(B2/D46))</f>
        <v>14247.6419978886</v>
      </c>
      <c r="C46" s="1" t="n">
        <v>9011</v>
      </c>
      <c r="D46" s="1" t="n">
        <v>4</v>
      </c>
      <c r="F46" s="1" t="s">
        <v>92</v>
      </c>
      <c r="G46" s="1" t="s">
        <v>93</v>
      </c>
      <c r="H46" s="1" t="s">
        <v>64</v>
      </c>
    </row>
    <row r="47" customFormat="false" ht="12.8" hidden="false" customHeight="false" outlineLevel="0" collapsed="false">
      <c r="A47" s="13" t="n">
        <f aca="false">B47/A2</f>
        <v>0.544519887868225</v>
      </c>
      <c r="B47" s="8" t="n">
        <f aca="false">C47*(SQRT(B2/D47))</f>
        <v>14157.5170845738</v>
      </c>
      <c r="C47" s="1" t="n">
        <v>8954</v>
      </c>
      <c r="D47" s="1" t="n">
        <v>4</v>
      </c>
      <c r="F47" s="1" t="s">
        <v>94</v>
      </c>
      <c r="G47" s="1" t="s">
        <v>95</v>
      </c>
      <c r="H47" s="1" t="s">
        <v>37</v>
      </c>
    </row>
    <row r="48" customFormat="false" ht="12.8" hidden="false" customHeight="false" outlineLevel="0" collapsed="false">
      <c r="A48" s="13" t="n">
        <f aca="false">B48/A2</f>
        <v>0.43134110677569</v>
      </c>
      <c r="B48" s="8" t="n">
        <f aca="false">C48*(SQRT(B2/D48))</f>
        <v>11214.8687761679</v>
      </c>
      <c r="C48" s="1" t="n">
        <v>8687</v>
      </c>
      <c r="D48" s="1" t="n">
        <v>6</v>
      </c>
      <c r="F48" s="1" t="s">
        <v>96</v>
      </c>
      <c r="G48" s="1" t="s">
        <v>97</v>
      </c>
      <c r="H48" s="1" t="s">
        <v>98</v>
      </c>
    </row>
    <row r="49" customFormat="false" ht="12.8" hidden="false" customHeight="false" outlineLevel="0" collapsed="false">
      <c r="A49" s="13" t="n">
        <f aca="false">B49/A2</f>
        <v>0.425581285389023</v>
      </c>
      <c r="B49" s="8" t="n">
        <f aca="false">C49*(SQRT(B2/D49))</f>
        <v>11065.1134201146</v>
      </c>
      <c r="C49" s="1" t="n">
        <v>8571</v>
      </c>
      <c r="D49" s="1" t="n">
        <v>6</v>
      </c>
      <c r="F49" s="1" t="s">
        <v>99</v>
      </c>
      <c r="G49" s="1" t="s">
        <v>100</v>
      </c>
      <c r="H49" s="1" t="s">
        <v>101</v>
      </c>
    </row>
    <row r="50" customFormat="false" ht="12.8" hidden="false" customHeight="false" outlineLevel="0" collapsed="false">
      <c r="A50" s="13" t="n">
        <f aca="false">B50/A2</f>
        <v>0.513626867649656</v>
      </c>
      <c r="B50" s="8" t="n">
        <f aca="false">C50*(SQRT(B2/D50))</f>
        <v>13354.2985588911</v>
      </c>
      <c r="C50" s="1" t="n">
        <v>8446</v>
      </c>
      <c r="D50" s="1" t="n">
        <v>4</v>
      </c>
      <c r="F50" s="1" t="s">
        <v>102</v>
      </c>
      <c r="G50" s="1" t="s">
        <v>43</v>
      </c>
      <c r="H50" s="1" t="s">
        <v>103</v>
      </c>
    </row>
    <row r="51" customFormat="false" ht="12.8" hidden="false" customHeight="false" outlineLevel="0" collapsed="false">
      <c r="A51" s="13" t="n">
        <f aca="false">B51/A2</f>
        <v>0.510707842117193</v>
      </c>
      <c r="B51" s="8" t="n">
        <f aca="false">C51*(SQRT(B2/D51))</f>
        <v>13278.403895047</v>
      </c>
      <c r="C51" s="1" t="n">
        <v>8398</v>
      </c>
      <c r="D51" s="1" t="n">
        <v>4</v>
      </c>
      <c r="F51" s="1" t="s">
        <v>104</v>
      </c>
      <c r="G51" s="1" t="s">
        <v>105</v>
      </c>
      <c r="H51" s="1" t="s">
        <v>106</v>
      </c>
    </row>
    <row r="52" customFormat="false" ht="12.8" hidden="false" customHeight="false" outlineLevel="0" collapsed="false">
      <c r="A52" s="13" t="n">
        <f aca="false">B52/A2</f>
        <v>0.503653530413741</v>
      </c>
      <c r="B52" s="8" t="n">
        <f aca="false">C52*(SQRT(B2/D52))</f>
        <v>13094.9917907573</v>
      </c>
      <c r="C52" s="1" t="n">
        <v>8282</v>
      </c>
      <c r="D52" s="1" t="n">
        <v>4</v>
      </c>
      <c r="F52" s="1" t="s">
        <v>107</v>
      </c>
      <c r="G52" s="1" t="s">
        <v>47</v>
      </c>
      <c r="H52" s="1" t="s">
        <v>108</v>
      </c>
    </row>
    <row r="53" customFormat="false" ht="12.8" hidden="false" customHeight="false" outlineLevel="0" collapsed="false">
      <c r="A53" s="13" t="n">
        <f aca="false">B53/A2</f>
        <v>0.350159645015015</v>
      </c>
      <c r="B53" s="8" t="n">
        <f aca="false">C53*(SQRT(B2/D53))</f>
        <v>9104.15077039039</v>
      </c>
      <c r="C53" s="1" t="n">
        <v>8143</v>
      </c>
      <c r="D53" s="1" t="n">
        <v>8</v>
      </c>
      <c r="F53" s="1" t="s">
        <v>109</v>
      </c>
      <c r="G53" s="1" t="s">
        <v>110</v>
      </c>
      <c r="H53" s="1" t="s">
        <v>111</v>
      </c>
    </row>
    <row r="54" customFormat="false" ht="12.8" hidden="false" customHeight="false" outlineLevel="0" collapsed="false">
      <c r="A54" s="13" t="n">
        <f aca="false">B54/A2</f>
        <v>0.475497096631857</v>
      </c>
      <c r="B54" s="8" t="n">
        <f aca="false">C54*(SQRT(B2/D54))</f>
        <v>12362.9245124283</v>
      </c>
      <c r="C54" s="1" t="n">
        <v>7819</v>
      </c>
      <c r="D54" s="1" t="n">
        <v>4</v>
      </c>
      <c r="F54" s="1" t="s">
        <v>112</v>
      </c>
      <c r="G54" s="1" t="s">
        <v>113</v>
      </c>
      <c r="H54" s="1" t="s">
        <v>37</v>
      </c>
    </row>
    <row r="55" customFormat="false" ht="12.8" hidden="false" customHeight="false" outlineLevel="0" collapsed="false">
      <c r="A55" s="13" t="n">
        <f aca="false">B55/A2</f>
        <v>0.465341320300162</v>
      </c>
      <c r="B55" s="8" t="n">
        <f aca="false">C55*(SQRT(B2/D55))</f>
        <v>12098.8743278042</v>
      </c>
      <c r="C55" s="1" t="n">
        <v>7652</v>
      </c>
      <c r="D55" s="1" t="n">
        <v>4</v>
      </c>
      <c r="F55" s="1" t="s">
        <v>114</v>
      </c>
      <c r="G55" s="1" t="s">
        <v>115</v>
      </c>
      <c r="H55" s="1" t="s">
        <v>116</v>
      </c>
    </row>
    <row r="56" customFormat="false" ht="12.8" hidden="false" customHeight="false" outlineLevel="0" collapsed="false">
      <c r="A56" s="13" t="n">
        <f aca="false">B56/A2</f>
        <v>0.422711384919815</v>
      </c>
      <c r="B56" s="8" t="n">
        <f aca="false">C56*(SQRT(B2/D56))</f>
        <v>10990.4960079152</v>
      </c>
      <c r="C56" s="1" t="n">
        <v>6951</v>
      </c>
      <c r="D56" s="1" t="n">
        <v>4</v>
      </c>
      <c r="F56" s="1" t="s">
        <v>117</v>
      </c>
      <c r="G56" s="1" t="s">
        <v>118</v>
      </c>
      <c r="H56" s="1" t="s">
        <v>64</v>
      </c>
    </row>
    <row r="57" customFormat="false" ht="12.8" hidden="false" customHeight="false" outlineLevel="0" collapsed="false">
      <c r="A57" s="13" t="n">
        <f aca="false">B57/A2</f>
        <v>0.376250228528111</v>
      </c>
      <c r="B57" s="8" t="n">
        <f aca="false">C57*(SQRT(B2/D57))</f>
        <v>9782.50594173088</v>
      </c>
      <c r="C57" s="1" t="n">
        <v>6187</v>
      </c>
      <c r="D57" s="1" t="n">
        <v>4</v>
      </c>
      <c r="F57" s="1" t="s">
        <v>119</v>
      </c>
      <c r="G57" s="1" t="s">
        <v>120</v>
      </c>
      <c r="H57" s="1" t="s">
        <v>121</v>
      </c>
    </row>
    <row r="58" customFormat="false" ht="12.8" hidden="false" customHeight="false" outlineLevel="0" collapsed="false">
      <c r="A58" s="13" t="n">
        <f aca="false">B58/A2</f>
        <v>0.297497352183533</v>
      </c>
      <c r="B58" s="8" t="n">
        <f aca="false">C58*(SQRT(B2/D58))</f>
        <v>7734.93115677186</v>
      </c>
      <c r="C58" s="1" t="n">
        <v>4892</v>
      </c>
      <c r="D58" s="1" t="n">
        <v>4</v>
      </c>
      <c r="F58" s="1" t="s">
        <v>122</v>
      </c>
      <c r="G58" s="1" t="s">
        <v>123</v>
      </c>
      <c r="H58" s="1" t="s">
        <v>87</v>
      </c>
    </row>
    <row r="59" customFormat="false" ht="12.8" hidden="false" customHeight="false" outlineLevel="0" collapsed="false">
      <c r="A59" s="13" t="n">
        <f aca="false">B59/A2</f>
        <v>0.394407990185155</v>
      </c>
      <c r="B59" s="8" t="n">
        <f aca="false">C59*(SQRT(B2/D59))</f>
        <v>10254.607744814</v>
      </c>
      <c r="C59" s="1" t="n">
        <v>4586</v>
      </c>
      <c r="D59" s="1" t="n">
        <v>2</v>
      </c>
      <c r="F59" s="1" t="s">
        <v>124</v>
      </c>
      <c r="G59" s="1" t="s">
        <v>125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18" zoomScaleNormal="118" zoomScalePageLayoutView="100" workbookViewId="0">
      <selection pane="topLeft" activeCell="A9" activeCellId="0" sqref="A9"/>
    </sheetView>
  </sheetViews>
  <sheetFormatPr defaultRowHeight="12.8"/>
  <cols>
    <col collapsed="false" hidden="false" max="2" min="1" style="0" width="15.0459183673469"/>
    <col collapsed="false" hidden="false" max="3" min="3" style="0" width="49.5969387755102"/>
    <col collapsed="false" hidden="false" max="1025" min="4" style="0" width="11.5204081632653"/>
  </cols>
  <sheetData>
    <row r="1" customFormat="false" ht="15" hidden="false" customHeight="false" outlineLevel="0" collapsed="false">
      <c r="B1" s="17"/>
      <c r="C1" s="18"/>
      <c r="D1" s="17"/>
    </row>
    <row r="2" s="19" customFormat="true" ht="14.1" hidden="false" customHeight="false" outlineLevel="0" collapsed="false">
      <c r="B2" s="20" t="s">
        <v>126</v>
      </c>
      <c r="C2" s="21" t="s">
        <v>127</v>
      </c>
      <c r="D2" s="20" t="s">
        <v>128</v>
      </c>
    </row>
    <row r="3" customFormat="false" ht="12.8" hidden="false" customHeight="false" outlineLevel="0" collapsed="false">
      <c r="A3" s="19"/>
      <c r="C3" s="20"/>
    </row>
    <row r="4" customFormat="false" ht="14.1" hidden="false" customHeight="false" outlineLevel="0" collapsed="false">
      <c r="A4" s="19"/>
      <c r="B4" s="20" t="s">
        <v>129</v>
      </c>
      <c r="C4" s="21" t="s">
        <v>130</v>
      </c>
      <c r="D4" s="20" t="s">
        <v>131</v>
      </c>
    </row>
    <row r="5" customFormat="false" ht="12.8" hidden="false" customHeight="false" outlineLevel="0" collapsed="false">
      <c r="B5" s="22" t="n">
        <v>1700</v>
      </c>
      <c r="C5" s="23" t="s">
        <v>132</v>
      </c>
      <c r="D5" s="17" t="n">
        <v>15975</v>
      </c>
    </row>
    <row r="6" customFormat="false" ht="12.8" hidden="false" customHeight="false" outlineLevel="0" collapsed="false">
      <c r="C6" s="0" t="s">
        <v>133</v>
      </c>
      <c r="D6" s="0" t="n">
        <v>8986</v>
      </c>
    </row>
  </sheetData>
  <hyperlinks>
    <hyperlink ref="C2" r:id="rId1" display="Dell Precision T5500 Xeon dual Hex Core X5675 3.06ghz 72GB ram barebones NVS280"/>
    <hyperlink ref="C4" r:id="rId2" display="HP Z800 Server 1T 48G, QUAD Core 2x XEON X5690 3.46 GHz NVIDIA Quadro 4000 2GB"/>
    <hyperlink ref="C5" r:id="rId3" display="INTEL CORE I7-5960X LGA2011-V3 HASWELL-E 5TH GEN CUSTOM DESKTOP BUILDER WITH OS"/>
  </hyperlink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18" zoomScaleNormal="118" zoomScalePageLayoutView="100" workbookViewId="0">
      <selection pane="topLeft" activeCell="A1" activeCellId="0" sqref="A1"/>
    </sheetView>
  </sheetViews>
  <sheetFormatPr defaultRowHeight="12.8"/>
  <cols>
    <col collapsed="false" hidden="false" max="1025" min="1" style="0" width="11.5204081632653"/>
  </cols>
  <sheetData>
    <row r="1" customFormat="false" ht="12.8" hidden="false" customHeight="false" outlineLevel="0" collapsed="false">
      <c r="A1" s="0" t="n">
        <v>12</v>
      </c>
      <c r="B1" s="0" t="s">
        <v>134</v>
      </c>
    </row>
    <row r="2" customFormat="false" ht="12.8" hidden="false" customHeight="false" outlineLevel="0" collapsed="false">
      <c r="A2" s="0" t="n">
        <v>6</v>
      </c>
      <c r="B2" s="0" t="s">
        <v>134</v>
      </c>
    </row>
    <row r="3" customFormat="false" ht="12.8" hidden="false" customHeight="false" outlineLevel="0" collapsed="false">
      <c r="A3" s="24" t="n">
        <f aca="false">SQRT(Sheet3!A1/Sheet3!A2)</f>
        <v>1.4142135623731</v>
      </c>
      <c r="B3" s="0" t="s">
        <v>135</v>
      </c>
    </row>
    <row r="5" customFormat="false" ht="12.8" hidden="false" customHeight="false" outlineLevel="0" collapsed="false">
      <c r="A5" s="0" t="s">
        <v>136</v>
      </c>
      <c r="B5" s="0" t="s">
        <v>137</v>
      </c>
    </row>
    <row r="6" customFormat="false" ht="12.8" hidden="false" customHeight="false" outlineLevel="0" collapsed="false">
      <c r="A6" s="0" t="n">
        <f aca="false">A3*B6</f>
        <v>13435.0288425444</v>
      </c>
      <c r="B6" s="0" t="n">
        <v>9500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LibreOffice/4.3.3.2$Linux_x86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2016-11-12T15:39:37Z</dcterms:created>
  <dc:language>en-US</dc:language>
  <cp:revision>1</cp:revision>
</cp:coreProperties>
</file>